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trolling\ZAKUPY INDIRECT\W2\"/>
    </mc:Choice>
  </mc:AlternateContent>
  <xr:revisionPtr revIDLastSave="0" documentId="13_ncr:1_{2F208011-596E-44AA-AB7F-38A295E8B274}" xr6:coauthVersionLast="47" xr6:coauthVersionMax="47" xr10:uidLastSave="{00000000-0000-0000-0000-000000000000}"/>
  <bookViews>
    <workbookView xWindow="28680" yWindow="-120" windowWidth="29040" windowHeight="15840" xr2:uid="{830A9D75-B8E6-40AE-A631-BE5066853A77}"/>
  </bookViews>
  <sheets>
    <sheet name="Załącznik nr 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H22" i="6"/>
  <c r="H23" i="6"/>
  <c r="H24" i="6"/>
  <c r="H25" i="6"/>
  <c r="D9" i="6" l="1"/>
  <c r="D27" i="6" s="1"/>
  <c r="D19" i="6"/>
  <c r="G33" i="6"/>
  <c r="G32" i="6"/>
  <c r="G31" i="6"/>
  <c r="G30" i="6"/>
  <c r="G29" i="6"/>
  <c r="G28" i="6"/>
  <c r="G27" i="6"/>
  <c r="G25" i="6"/>
  <c r="I25" i="6" s="1"/>
  <c r="D25" i="6"/>
  <c r="G24" i="6"/>
  <c r="I24" i="6" s="1"/>
  <c r="D24" i="6"/>
  <c r="G23" i="6"/>
  <c r="I23" i="6" s="1"/>
  <c r="D23" i="6"/>
  <c r="G22" i="6"/>
  <c r="I22" i="6" s="1"/>
  <c r="D22" i="6"/>
  <c r="G21" i="6"/>
  <c r="I21" i="6" s="1"/>
  <c r="D21" i="6"/>
  <c r="G20" i="6"/>
  <c r="D20" i="6"/>
  <c r="G19" i="6"/>
  <c r="F16" i="6"/>
  <c r="D5" i="6"/>
  <c r="H27" i="6" l="1"/>
  <c r="I27" i="6" s="1"/>
  <c r="D31" i="6"/>
  <c r="H31" i="6" s="1"/>
  <c r="I31" i="6" s="1"/>
  <c r="H20" i="6"/>
  <c r="I20" i="6" s="1"/>
  <c r="D33" i="6"/>
  <c r="H33" i="6" s="1"/>
  <c r="I33" i="6" s="1"/>
  <c r="D28" i="6"/>
  <c r="H28" i="6" s="1"/>
  <c r="I28" i="6" s="1"/>
  <c r="D32" i="6"/>
  <c r="H32" i="6" s="1"/>
  <c r="I32" i="6" s="1"/>
  <c r="H19" i="6"/>
  <c r="I19" i="6" s="1"/>
  <c r="D29" i="6"/>
  <c r="H29" i="6" s="1"/>
  <c r="I29" i="6" s="1"/>
  <c r="D30" i="6"/>
  <c r="H30" i="6" s="1"/>
  <c r="I30" i="6" s="1"/>
  <c r="D12" i="6" l="1"/>
  <c r="D13" i="6" s="1"/>
</calcChain>
</file>

<file path=xl/sharedStrings.xml><?xml version="1.0" encoding="utf-8"?>
<sst xmlns="http://schemas.openxmlformats.org/spreadsheetml/2006/main" count="44" uniqueCount="40">
  <si>
    <t>brutto</t>
  </si>
  <si>
    <t>netto</t>
  </si>
  <si>
    <t>Przedpłata 1</t>
  </si>
  <si>
    <t>Przedpłata 2</t>
  </si>
  <si>
    <t>Przedpłata 3</t>
  </si>
  <si>
    <t>Przedpłata 4</t>
  </si>
  <si>
    <t>Przedpłata 5</t>
  </si>
  <si>
    <t>(…)</t>
  </si>
  <si>
    <t>Płatność po dostawie 1</t>
  </si>
  <si>
    <t>Płatność po dostawie 2</t>
  </si>
  <si>
    <t>Płatność po dostawie 3</t>
  </si>
  <si>
    <t>Płatność po dostawie 4</t>
  </si>
  <si>
    <t>Płatność po dostawie 5</t>
  </si>
  <si>
    <t>Dni do realizacji kontraktu</t>
  </si>
  <si>
    <t>Koszt finansowania</t>
  </si>
  <si>
    <t>Legenda:</t>
  </si>
  <si>
    <t>komórki, których NIE WOLNO zmieniać</t>
  </si>
  <si>
    <t>Wskaźnik wewnętrzny Zamawiającego</t>
  </si>
  <si>
    <t>Data zawarcia umowy</t>
  </si>
  <si>
    <t>Wartość oferty netto</t>
  </si>
  <si>
    <t>Wartość oferty brutto</t>
  </si>
  <si>
    <t>komórki do wypełnienia przez Oferenta</t>
  </si>
  <si>
    <t>Załącznik nr 3. Tabela dotycząca wyliczenia kryterium oceny ofert pn.,,Wartość umowy z kosztami finansowania netto,,</t>
  </si>
  <si>
    <t>KRYTERIUM OCENY OFERT: Wartość umowy z kosztami finansowania netto</t>
  </si>
  <si>
    <t xml:space="preserve">Data płatności </t>
  </si>
  <si>
    <t>Wartość płatności częściowej lub końcowej</t>
  </si>
  <si>
    <t>nazwa kryterium oceny ofert</t>
  </si>
  <si>
    <t>UWAGA: wypełnić tylko w sytuacji gdy cena netto=brutto</t>
  </si>
  <si>
    <r>
      <t xml:space="preserve">UWAGA: W tym kryterium najwyżej oceniona zostanie oferta, w której </t>
    </r>
    <r>
      <rPr>
        <i/>
        <u/>
        <sz val="11"/>
        <color theme="1"/>
        <rFont val="Calibri"/>
        <family val="2"/>
        <charset val="238"/>
        <scheme val="minor"/>
      </rPr>
      <t>Wartość umowy z kosztami finansowania netto</t>
    </r>
    <r>
      <rPr>
        <i/>
        <sz val="11"/>
        <color theme="1"/>
        <rFont val="Calibri"/>
        <family val="2"/>
        <charset val="238"/>
        <scheme val="minor"/>
      </rPr>
      <t xml:space="preserve"> okaże sie najmniejsza. 
Liczba punktów w niniejszym kryterium zostanie wyliczona zgodnie ze wzorem wskazanym w pkt. 10.1.2. Zapytania ofertowego</t>
    </r>
  </si>
  <si>
    <t>Sprawdzenie podsumowania w kolumnie  ,,Procentowa wartość przedpłat,,</t>
  </si>
  <si>
    <t>Forma płatności</t>
  </si>
  <si>
    <r>
      <t xml:space="preserve">Liczba dni, po których powinna być dokonana płatność zg. z ofertą  
(UWAGA 1: należy wypełnić w zależności czy płatności będą dokonane przed i/lub po dostawie
</t>
    </r>
    <r>
      <rPr>
        <b/>
        <sz val="11"/>
        <color rgb="FFFF0000"/>
        <rFont val="Calibri"/>
        <family val="2"/>
        <charset val="238"/>
        <scheme val="minor"/>
      </rPr>
      <t>UWAGA 2: Zamawiający zastrzega, że termin płatności ,,po dostawie,, nie może przekroczyć 60 dni</t>
    </r>
  </si>
  <si>
    <t>Procentowa wartość przedpłat zg. z ofertą
(UWAGA: należy wpisać w zależności czy powinny być dokonane przed i/lub po dostawie)</t>
  </si>
  <si>
    <t>Data końcowa realizacji zamówienia</t>
  </si>
  <si>
    <r>
      <rPr>
        <b/>
        <sz val="9"/>
        <color theme="1"/>
        <rFont val="Calibri"/>
        <family val="2"/>
        <charset val="238"/>
        <scheme val="minor"/>
      </rPr>
      <t>PRZYKŁAD:</t>
    </r>
    <r>
      <rPr>
        <sz val="9"/>
        <color theme="1"/>
        <rFont val="Calibri"/>
        <family val="2"/>
        <charset val="238"/>
        <scheme val="minor"/>
      </rPr>
      <t xml:space="preserve">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Procentową wartość płatności  trzeba więc wpisać do następujących wierszy: 
(1) 20% wpisać do wiersza ,,Przedpłata 1,, (F18)
(2) 20% wpisać do  wiersza ,,Przedpłata 2,,(F19)
(3) 60% wpisać do wiersza ,,Płatność po dostawie 1,,(F26)</t>
    </r>
  </si>
  <si>
    <r>
      <rPr>
        <b/>
        <sz val="9"/>
        <color theme="1"/>
        <rFont val="Calibri"/>
        <family val="2"/>
        <charset val="238"/>
        <scheme val="minor"/>
      </rPr>
      <t>PRZYKŁAD</t>
    </r>
    <r>
      <rPr>
        <sz val="9"/>
        <color theme="1"/>
        <rFont val="Calibri"/>
        <family val="2"/>
        <charset val="238"/>
        <scheme val="minor"/>
      </rPr>
      <t>: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Ilość dni trzeba więc wpisać do następujących wierszy: 
(1) 30 dni wpisać do wiersza ,,Przedpłata 1,,(E18)
(2) 60 dni wpisać do  wiersza ,,Przedpłata 2,,(E19)
(3) 30 dni wpisać do wiersza </t>
    </r>
    <r>
      <rPr>
        <u/>
        <sz val="9"/>
        <color theme="1"/>
        <rFont val="Calibri"/>
        <family val="2"/>
        <charset val="238"/>
        <scheme val="minor"/>
      </rPr>
      <t>,,Płatność po dostawie 1,,(E26)</t>
    </r>
  </si>
  <si>
    <t>Termin relizacji zamówienia</t>
  </si>
  <si>
    <t>UWAGA: jest to data wskazana w pkt. 5.2. Zapytania ofertowego</t>
  </si>
  <si>
    <t>UWAGA: data zostanie wyliczona po uzupełnieniu komórki D8</t>
  </si>
  <si>
    <r>
      <t xml:space="preserve">Uwaga: należy wpisać ilość dni (ilość dni ma stanowić wynik: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*7, np. 10 tyg.*7=70. Do komórki należałoby więc wpisać 70), w ciągu których zostanie zrelizowane zamówienie.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 nie może przekroczyć liczby wskazanej w pkt. 7.1. Zapytania ofertowego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</si>
</sst>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\ _z_ł_-;\-* #,##0.0\ _z_ł_-;_-* &quot;-&quot;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 style="dashed">
        <color theme="5" tint="-0.249977111117893"/>
      </bottom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/>
      <diagonal/>
    </border>
    <border>
      <left style="dashed">
        <color theme="5" tint="-0.249977111117893"/>
      </left>
      <right style="dashed">
        <color theme="5" tint="-0.249977111117893"/>
      </right>
      <top/>
      <bottom style="dashed">
        <color theme="5" tint="-0.249977111117893"/>
      </bottom>
      <diagonal/>
    </border>
    <border>
      <left/>
      <right/>
      <top/>
      <bottom style="dashed">
        <color theme="5" tint="-0.249977111117893"/>
      </bottom>
      <diagonal/>
    </border>
    <border>
      <left/>
      <right style="dashed">
        <color theme="5" tint="-0.249977111117893"/>
      </right>
      <top/>
      <bottom style="dashed">
        <color theme="5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3" fontId="0" fillId="0" borderId="0" xfId="1" applyFont="1"/>
    <xf numFmtId="43" fontId="0" fillId="0" borderId="0" xfId="1" applyFont="1" applyFill="1"/>
    <xf numFmtId="0" fontId="0" fillId="4" borderId="0" xfId="0" applyFill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43" fontId="1" fillId="0" borderId="0" xfId="1" applyFont="1"/>
    <xf numFmtId="0" fontId="3" fillId="0" borderId="0" xfId="0" applyFont="1" applyAlignment="1">
      <alignment horizontal="right"/>
    </xf>
    <xf numFmtId="0" fontId="0" fillId="3" borderId="0" xfId="0" applyFill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9" fontId="2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vertical="center"/>
    </xf>
    <xf numFmtId="0" fontId="3" fillId="5" borderId="0" xfId="0" applyFont="1" applyFill="1" applyAlignment="1">
      <alignment horizontal="right"/>
    </xf>
    <xf numFmtId="14" fontId="4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0" fillId="3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2" fontId="2" fillId="4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9" fontId="0" fillId="3" borderId="1" xfId="0" applyNumberForma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4" fillId="4" borderId="1" xfId="1" applyNumberFormat="1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4" borderId="4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FBDC-EEA2-42EF-9D70-BF47594CC65D}">
  <dimension ref="C1:X38"/>
  <sheetViews>
    <sheetView showGridLines="0" tabSelected="1" topLeftCell="A10" zoomScale="80" zoomScaleNormal="80" workbookViewId="0">
      <selection activeCell="N22" sqref="N22"/>
    </sheetView>
  </sheetViews>
  <sheetFormatPr defaultRowHeight="14.5" x14ac:dyDescent="0.35"/>
  <cols>
    <col min="3" max="3" width="45" customWidth="1"/>
    <col min="4" max="4" width="13.6328125" style="27" customWidth="1"/>
    <col min="5" max="5" width="53.54296875" customWidth="1"/>
    <col min="6" max="6" width="51.6328125" style="3" customWidth="1"/>
    <col min="7" max="9" width="12.90625" style="3" customWidth="1"/>
    <col min="17" max="17" width="10.1796875" bestFit="1" customWidth="1"/>
    <col min="19" max="19" width="9.26953125" style="8"/>
  </cols>
  <sheetData>
    <row r="1" spans="3:24" ht="28.25" customHeight="1" x14ac:dyDescent="0.35">
      <c r="C1" s="37" t="s">
        <v>22</v>
      </c>
    </row>
    <row r="2" spans="3:24" x14ac:dyDescent="0.35">
      <c r="C2" s="5"/>
      <c r="D2" s="28" t="s">
        <v>1</v>
      </c>
      <c r="E2" s="6" t="s">
        <v>0</v>
      </c>
      <c r="G2" s="7"/>
      <c r="H2" s="7"/>
      <c r="I2" s="7"/>
    </row>
    <row r="3" spans="3:24" x14ac:dyDescent="0.35">
      <c r="C3" s="5"/>
      <c r="D3" s="28"/>
      <c r="E3" s="6"/>
      <c r="G3" s="7"/>
      <c r="H3" s="7"/>
      <c r="I3" s="7"/>
      <c r="S3" s="9"/>
    </row>
    <row r="4" spans="3:24" s="13" customFormat="1" ht="23.15" customHeight="1" x14ac:dyDescent="0.35">
      <c r="C4" s="23" t="s">
        <v>19</v>
      </c>
      <c r="D4" s="29"/>
      <c r="F4" s="11"/>
      <c r="G4" s="11"/>
      <c r="H4" s="11"/>
      <c r="I4" s="11"/>
      <c r="S4" s="14"/>
    </row>
    <row r="5" spans="3:24" s="13" customFormat="1" ht="24.5" customHeight="1" x14ac:dyDescent="0.35">
      <c r="C5" s="23" t="s">
        <v>20</v>
      </c>
      <c r="D5" s="30">
        <f>D4*1.23</f>
        <v>0</v>
      </c>
      <c r="E5" s="35" t="s">
        <v>27</v>
      </c>
      <c r="F5" s="11"/>
      <c r="G5" s="12"/>
      <c r="H5" s="12"/>
      <c r="I5" s="12"/>
      <c r="J5" s="12"/>
      <c r="S5" s="14"/>
    </row>
    <row r="6" spans="3:24" s="13" customFormat="1" x14ac:dyDescent="0.35">
      <c r="D6" s="27"/>
      <c r="E6" s="11"/>
      <c r="F6" s="11"/>
      <c r="G6" s="11"/>
      <c r="H6" s="11"/>
      <c r="I6" s="11"/>
      <c r="S6" s="14"/>
    </row>
    <row r="7" spans="3:24" s="13" customFormat="1" ht="44.15" customHeight="1" x14ac:dyDescent="0.35">
      <c r="C7" s="23" t="s">
        <v>18</v>
      </c>
      <c r="D7" s="25">
        <v>45366</v>
      </c>
      <c r="E7" s="19" t="s">
        <v>37</v>
      </c>
      <c r="F7" s="11"/>
      <c r="G7" s="11"/>
      <c r="H7" s="11"/>
      <c r="I7" s="11"/>
      <c r="S7" s="14"/>
    </row>
    <row r="8" spans="3:24" s="13" customFormat="1" ht="78.900000000000006" customHeight="1" x14ac:dyDescent="0.35">
      <c r="C8" s="23" t="s">
        <v>36</v>
      </c>
      <c r="D8" s="49"/>
      <c r="E8" s="19" t="s">
        <v>39</v>
      </c>
      <c r="F8" s="11"/>
      <c r="G8" s="11"/>
      <c r="H8" s="11"/>
      <c r="I8" s="11"/>
      <c r="S8" s="14"/>
    </row>
    <row r="9" spans="3:24" s="13" customFormat="1" ht="51" customHeight="1" x14ac:dyDescent="0.35">
      <c r="C9" s="23" t="s">
        <v>33</v>
      </c>
      <c r="D9" s="48">
        <f>D7+(D8*7)</f>
        <v>45366</v>
      </c>
      <c r="E9" s="35" t="s">
        <v>38</v>
      </c>
      <c r="F9" s="11"/>
      <c r="G9" s="11"/>
      <c r="H9" s="11"/>
      <c r="I9" s="11"/>
      <c r="S9" s="14"/>
    </row>
    <row r="10" spans="3:24" s="13" customFormat="1" x14ac:dyDescent="0.35">
      <c r="D10" s="27"/>
      <c r="E10" s="19"/>
      <c r="F10" s="11"/>
      <c r="G10" s="11"/>
      <c r="H10" s="11"/>
      <c r="I10" s="11"/>
      <c r="S10" s="14"/>
    </row>
    <row r="11" spans="3:24" s="13" customFormat="1" ht="24" customHeight="1" x14ac:dyDescent="0.35">
      <c r="C11" s="23" t="s">
        <v>17</v>
      </c>
      <c r="D11" s="36">
        <v>0.15</v>
      </c>
      <c r="E11" s="20"/>
      <c r="G11" s="11"/>
      <c r="H11" s="11"/>
      <c r="I11" s="11"/>
      <c r="S11" s="14"/>
      <c r="U11" s="15"/>
    </row>
    <row r="12" spans="3:24" s="12" customFormat="1" ht="21" customHeight="1" x14ac:dyDescent="0.35">
      <c r="C12" s="23" t="s">
        <v>14</v>
      </c>
      <c r="D12" s="31">
        <f>SUM(I19:I33)</f>
        <v>0</v>
      </c>
      <c r="E12" s="19"/>
      <c r="G12" s="21"/>
      <c r="H12" s="21"/>
      <c r="I12" s="21"/>
      <c r="K12" s="13"/>
      <c r="L12" s="13"/>
      <c r="M12" s="13"/>
      <c r="N12" s="13"/>
      <c r="O12" s="13"/>
      <c r="P12" s="13"/>
      <c r="Q12" s="13"/>
      <c r="R12" s="13"/>
      <c r="S12" s="14"/>
      <c r="T12" s="13"/>
      <c r="U12" s="13"/>
      <c r="V12" s="13"/>
      <c r="W12" s="13"/>
      <c r="X12" s="13"/>
    </row>
    <row r="13" spans="3:24" s="13" customFormat="1" ht="87" x14ac:dyDescent="0.35">
      <c r="C13" s="34" t="s">
        <v>23</v>
      </c>
      <c r="D13" s="32">
        <f>D4+D12</f>
        <v>0</v>
      </c>
      <c r="E13" s="19" t="s">
        <v>28</v>
      </c>
      <c r="G13" s="11"/>
      <c r="H13" s="11"/>
      <c r="I13" s="11"/>
      <c r="S13" s="14"/>
      <c r="U13" s="15"/>
    </row>
    <row r="15" spans="3:24" s="12" customFormat="1" x14ac:dyDescent="0.35">
      <c r="D15" s="33"/>
      <c r="E15" s="21"/>
      <c r="G15" s="21"/>
      <c r="H15" s="21"/>
      <c r="I15" s="21"/>
      <c r="K15" s="13"/>
      <c r="L15" s="13"/>
      <c r="M15" s="13"/>
      <c r="N15" s="13"/>
      <c r="O15" s="13"/>
      <c r="P15" s="13"/>
      <c r="Q15" s="13"/>
      <c r="R15" s="13"/>
      <c r="S15" s="14"/>
      <c r="T15" s="13"/>
      <c r="U15" s="13"/>
      <c r="V15" s="13"/>
      <c r="W15" s="13"/>
      <c r="X15" s="13"/>
    </row>
    <row r="16" spans="3:24" s="1" customFormat="1" x14ac:dyDescent="0.35">
      <c r="D16" s="52" t="s">
        <v>29</v>
      </c>
      <c r="E16" s="53"/>
      <c r="F16" s="22">
        <f>SUM(F19:F33)</f>
        <v>0</v>
      </c>
      <c r="G16" s="4"/>
      <c r="H16" s="4"/>
      <c r="I16" s="4"/>
      <c r="K16"/>
      <c r="L16"/>
      <c r="M16"/>
      <c r="N16"/>
      <c r="O16"/>
      <c r="P16"/>
      <c r="Q16"/>
      <c r="R16"/>
      <c r="S16" s="8"/>
      <c r="T16"/>
      <c r="U16"/>
      <c r="V16"/>
      <c r="W16"/>
      <c r="X16"/>
    </row>
    <row r="17" spans="3:24" s="2" customFormat="1" ht="87" x14ac:dyDescent="0.35">
      <c r="C17" s="54" t="s">
        <v>30</v>
      </c>
      <c r="D17" s="56" t="s">
        <v>24</v>
      </c>
      <c r="E17" s="38" t="s">
        <v>31</v>
      </c>
      <c r="F17" s="38" t="s">
        <v>32</v>
      </c>
      <c r="G17" s="56" t="s">
        <v>25</v>
      </c>
      <c r="H17" s="56" t="s">
        <v>13</v>
      </c>
      <c r="I17" s="56" t="s">
        <v>14</v>
      </c>
      <c r="K17"/>
      <c r="L17"/>
      <c r="M17"/>
      <c r="N17"/>
      <c r="O17"/>
      <c r="P17"/>
      <c r="Q17"/>
      <c r="R17"/>
      <c r="S17" s="8"/>
      <c r="T17"/>
      <c r="U17"/>
      <c r="V17"/>
      <c r="W17"/>
      <c r="X17"/>
    </row>
    <row r="18" spans="3:24" s="2" customFormat="1" ht="108" x14ac:dyDescent="0.35">
      <c r="C18" s="55"/>
      <c r="D18" s="57"/>
      <c r="E18" s="39" t="s">
        <v>35</v>
      </c>
      <c r="F18" s="39" t="s">
        <v>34</v>
      </c>
      <c r="G18" s="58"/>
      <c r="H18" s="58"/>
      <c r="I18" s="58"/>
      <c r="K18"/>
      <c r="L18"/>
      <c r="M18"/>
      <c r="N18"/>
      <c r="O18"/>
      <c r="P18"/>
      <c r="Q18"/>
      <c r="R18"/>
      <c r="S18" s="16"/>
      <c r="T18"/>
      <c r="U18"/>
      <c r="V18"/>
      <c r="W18"/>
      <c r="X18"/>
    </row>
    <row r="19" spans="3:24" s="13" customFormat="1" ht="15" customHeight="1" x14ac:dyDescent="0.35">
      <c r="C19" s="40" t="s">
        <v>2</v>
      </c>
      <c r="D19" s="25">
        <f>$D$7+E19</f>
        <v>45366</v>
      </c>
      <c r="E19" s="41"/>
      <c r="F19" s="42"/>
      <c r="G19" s="43">
        <f t="shared" ref="G19:G25" si="0">F19*$D$4</f>
        <v>0</v>
      </c>
      <c r="H19" s="44">
        <f>$D$9-D19</f>
        <v>0</v>
      </c>
      <c r="I19" s="45">
        <f>G19*H19*$D$11/365</f>
        <v>0</v>
      </c>
      <c r="S19" s="14"/>
    </row>
    <row r="20" spans="3:24" s="13" customFormat="1" x14ac:dyDescent="0.35">
      <c r="C20" s="40" t="s">
        <v>3</v>
      </c>
      <c r="D20" s="25">
        <f>D7</f>
        <v>45366</v>
      </c>
      <c r="E20" s="41"/>
      <c r="F20" s="42"/>
      <c r="G20" s="43">
        <f t="shared" si="0"/>
        <v>0</v>
      </c>
      <c r="H20" s="44">
        <f>$D$9-D20</f>
        <v>0</v>
      </c>
      <c r="I20" s="45">
        <f>G20*H20*$D$11/365</f>
        <v>0</v>
      </c>
      <c r="S20" s="14"/>
    </row>
    <row r="21" spans="3:24" s="13" customFormat="1" x14ac:dyDescent="0.35">
      <c r="C21" s="40" t="s">
        <v>4</v>
      </c>
      <c r="D21" s="25">
        <f>D7</f>
        <v>45366</v>
      </c>
      <c r="E21" s="41"/>
      <c r="F21" s="42"/>
      <c r="G21" s="43">
        <f t="shared" si="0"/>
        <v>0</v>
      </c>
      <c r="H21" s="44">
        <f t="shared" ref="H21:H25" si="1">$D$9-D21</f>
        <v>0</v>
      </c>
      <c r="I21" s="45">
        <f t="shared" ref="I21:I25" si="2">G21*H21*$D$11/365</f>
        <v>0</v>
      </c>
      <c r="S21" s="14"/>
      <c r="W21" s="14"/>
    </row>
    <row r="22" spans="3:24" s="13" customFormat="1" x14ac:dyDescent="0.35">
      <c r="C22" s="40" t="s">
        <v>5</v>
      </c>
      <c r="D22" s="25">
        <f>D7</f>
        <v>45366</v>
      </c>
      <c r="E22" s="41"/>
      <c r="F22" s="46"/>
      <c r="G22" s="43">
        <f t="shared" si="0"/>
        <v>0</v>
      </c>
      <c r="H22" s="44">
        <f t="shared" si="1"/>
        <v>0</v>
      </c>
      <c r="I22" s="45">
        <f t="shared" si="2"/>
        <v>0</v>
      </c>
      <c r="S22" s="14"/>
    </row>
    <row r="23" spans="3:24" s="13" customFormat="1" x14ac:dyDescent="0.35">
      <c r="C23" s="40" t="s">
        <v>6</v>
      </c>
      <c r="D23" s="25">
        <f>D7</f>
        <v>45366</v>
      </c>
      <c r="E23" s="41"/>
      <c r="F23" s="46"/>
      <c r="G23" s="43">
        <f t="shared" si="0"/>
        <v>0</v>
      </c>
      <c r="H23" s="44">
        <f t="shared" si="1"/>
        <v>0</v>
      </c>
      <c r="I23" s="45">
        <f t="shared" si="2"/>
        <v>0</v>
      </c>
      <c r="S23" s="14"/>
    </row>
    <row r="24" spans="3:24" s="13" customFormat="1" x14ac:dyDescent="0.35">
      <c r="C24" s="40" t="s">
        <v>7</v>
      </c>
      <c r="D24" s="25">
        <f>D7</f>
        <v>45366</v>
      </c>
      <c r="E24" s="41"/>
      <c r="F24" s="46"/>
      <c r="G24" s="43">
        <f t="shared" si="0"/>
        <v>0</v>
      </c>
      <c r="H24" s="44">
        <f t="shared" si="1"/>
        <v>0</v>
      </c>
      <c r="I24" s="45">
        <f t="shared" si="2"/>
        <v>0</v>
      </c>
      <c r="S24" s="14"/>
    </row>
    <row r="25" spans="3:24" s="13" customFormat="1" x14ac:dyDescent="0.35">
      <c r="C25" s="40" t="s">
        <v>7</v>
      </c>
      <c r="D25" s="25">
        <f>D7</f>
        <v>45366</v>
      </c>
      <c r="E25" s="41"/>
      <c r="F25" s="46"/>
      <c r="G25" s="43">
        <f t="shared" si="0"/>
        <v>0</v>
      </c>
      <c r="H25" s="44">
        <f t="shared" si="1"/>
        <v>0</v>
      </c>
      <c r="I25" s="45">
        <f t="shared" si="2"/>
        <v>0</v>
      </c>
      <c r="S25" s="14"/>
    </row>
    <row r="26" spans="3:24" s="13" customFormat="1" x14ac:dyDescent="0.35">
      <c r="C26" s="40"/>
      <c r="D26" s="26"/>
      <c r="E26" s="26"/>
      <c r="F26" s="47"/>
      <c r="G26" s="47"/>
      <c r="H26" s="47"/>
      <c r="I26" s="47"/>
      <c r="S26" s="14"/>
    </row>
    <row r="27" spans="3:24" s="13" customFormat="1" x14ac:dyDescent="0.35">
      <c r="C27" s="40" t="s">
        <v>8</v>
      </c>
      <c r="D27" s="25">
        <f>D9+E27</f>
        <v>45366</v>
      </c>
      <c r="E27" s="41"/>
      <c r="F27" s="42"/>
      <c r="G27" s="43">
        <f t="shared" ref="G27:G33" si="3">F27*$D$4</f>
        <v>0</v>
      </c>
      <c r="H27" s="44">
        <f>$D$9-D27</f>
        <v>0</v>
      </c>
      <c r="I27" s="45">
        <f>G27*H27*$D$11/365</f>
        <v>0</v>
      </c>
      <c r="S27" s="14"/>
    </row>
    <row r="28" spans="3:24" s="13" customFormat="1" x14ac:dyDescent="0.35">
      <c r="C28" s="40" t="s">
        <v>9</v>
      </c>
      <c r="D28" s="25">
        <f>D9+E28</f>
        <v>45366</v>
      </c>
      <c r="E28" s="41"/>
      <c r="F28" s="42"/>
      <c r="G28" s="43">
        <f t="shared" si="3"/>
        <v>0</v>
      </c>
      <c r="H28" s="44">
        <f>$D$9-D28</f>
        <v>0</v>
      </c>
      <c r="I28" s="45">
        <f t="shared" ref="I28:I33" si="4">G28*H28*$D$11/365</f>
        <v>0</v>
      </c>
      <c r="S28" s="14"/>
    </row>
    <row r="29" spans="3:24" s="13" customFormat="1" x14ac:dyDescent="0.35">
      <c r="C29" s="40" t="s">
        <v>10</v>
      </c>
      <c r="D29" s="25">
        <f>D9+E29</f>
        <v>45366</v>
      </c>
      <c r="E29" s="41"/>
      <c r="F29" s="42"/>
      <c r="G29" s="43">
        <f t="shared" si="3"/>
        <v>0</v>
      </c>
      <c r="H29" s="44">
        <f t="shared" ref="H29:H33" si="5">$D$9-D29</f>
        <v>0</v>
      </c>
      <c r="I29" s="45">
        <f t="shared" si="4"/>
        <v>0</v>
      </c>
      <c r="S29" s="14"/>
    </row>
    <row r="30" spans="3:24" s="13" customFormat="1" x14ac:dyDescent="0.35">
      <c r="C30" s="40" t="s">
        <v>11</v>
      </c>
      <c r="D30" s="25">
        <f>D9+E30</f>
        <v>45366</v>
      </c>
      <c r="E30" s="41"/>
      <c r="F30" s="42"/>
      <c r="G30" s="43">
        <f t="shared" si="3"/>
        <v>0</v>
      </c>
      <c r="H30" s="44">
        <f t="shared" si="5"/>
        <v>0</v>
      </c>
      <c r="I30" s="45">
        <f t="shared" si="4"/>
        <v>0</v>
      </c>
      <c r="S30" s="14"/>
    </row>
    <row r="31" spans="3:24" s="13" customFormat="1" x14ac:dyDescent="0.35">
      <c r="C31" s="40" t="s">
        <v>12</v>
      </c>
      <c r="D31" s="25">
        <f>D9+E31</f>
        <v>45366</v>
      </c>
      <c r="E31" s="41"/>
      <c r="F31" s="42"/>
      <c r="G31" s="43">
        <f t="shared" si="3"/>
        <v>0</v>
      </c>
      <c r="H31" s="44">
        <f t="shared" si="5"/>
        <v>0</v>
      </c>
      <c r="I31" s="45">
        <f t="shared" si="4"/>
        <v>0</v>
      </c>
      <c r="S31" s="14"/>
    </row>
    <row r="32" spans="3:24" s="13" customFormat="1" x14ac:dyDescent="0.35">
      <c r="C32" s="40" t="s">
        <v>7</v>
      </c>
      <c r="D32" s="25">
        <f>D9+E32</f>
        <v>45366</v>
      </c>
      <c r="E32" s="41"/>
      <c r="F32" s="42"/>
      <c r="G32" s="43">
        <f t="shared" si="3"/>
        <v>0</v>
      </c>
      <c r="H32" s="44">
        <f t="shared" si="5"/>
        <v>0</v>
      </c>
      <c r="I32" s="45">
        <f t="shared" si="4"/>
        <v>0</v>
      </c>
      <c r="S32" s="14"/>
    </row>
    <row r="33" spans="3:19" s="13" customFormat="1" x14ac:dyDescent="0.35">
      <c r="C33" s="40" t="s">
        <v>7</v>
      </c>
      <c r="D33" s="25">
        <f>D9+E33</f>
        <v>45366</v>
      </c>
      <c r="E33" s="41"/>
      <c r="F33" s="42"/>
      <c r="G33" s="43">
        <f t="shared" si="3"/>
        <v>0</v>
      </c>
      <c r="H33" s="44">
        <f t="shared" si="5"/>
        <v>0</v>
      </c>
      <c r="I33" s="45">
        <f t="shared" si="4"/>
        <v>0</v>
      </c>
      <c r="S33" s="14"/>
    </row>
    <row r="35" spans="3:19" x14ac:dyDescent="0.35">
      <c r="C35" s="17" t="s">
        <v>15</v>
      </c>
    </row>
    <row r="36" spans="3:19" x14ac:dyDescent="0.35">
      <c r="C36" s="24"/>
      <c r="D36" s="50" t="s">
        <v>26</v>
      </c>
      <c r="E36" s="51"/>
    </row>
    <row r="37" spans="3:19" x14ac:dyDescent="0.35">
      <c r="C37" s="10"/>
      <c r="D37" s="50" t="s">
        <v>16</v>
      </c>
      <c r="E37" s="51"/>
    </row>
    <row r="38" spans="3:19" x14ac:dyDescent="0.35">
      <c r="C38" s="18"/>
      <c r="D38" s="50" t="s">
        <v>21</v>
      </c>
      <c r="E38" s="51"/>
    </row>
  </sheetData>
  <mergeCells count="9">
    <mergeCell ref="G17:G18"/>
    <mergeCell ref="H17:H18"/>
    <mergeCell ref="I17:I18"/>
    <mergeCell ref="D36:E36"/>
    <mergeCell ref="D37:E37"/>
    <mergeCell ref="D38:E38"/>
    <mergeCell ref="D16:E16"/>
    <mergeCell ref="C17:C18"/>
    <mergeCell ref="D17:D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5C9687108B434CAF6B4A7C86AAC5E2" ma:contentTypeVersion="4" ma:contentTypeDescription="Utwórz nowy dokument." ma:contentTypeScope="" ma:versionID="1bd6af48b8b5e3e73a0b8ae6c28f0cec">
  <xsd:schema xmlns:xsd="http://www.w3.org/2001/XMLSchema" xmlns:xs="http://www.w3.org/2001/XMLSchema" xmlns:p="http://schemas.microsoft.com/office/2006/metadata/properties" xmlns:ns2="1fd2799b-2bbc-4ef0-9bda-8e74084f0351" targetNamespace="http://schemas.microsoft.com/office/2006/metadata/properties" ma:root="true" ma:fieldsID="d28ecf1481db1057d87c053435b82e8c" ns2:_="">
    <xsd:import namespace="1fd2799b-2bbc-4ef0-9bda-8e74084f03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2799b-2bbc-4ef0-9bda-8e74084f03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7A57F0-5A89-4C33-B5FB-F02DE0A82F10}">
  <ds:schemaRefs>
    <ds:schemaRef ds:uri="http://schemas.microsoft.com/office/2006/metadata/properties"/>
    <ds:schemaRef ds:uri="http://schemas.microsoft.com/office/infopath/2007/PartnerControls"/>
    <ds:schemaRef ds:uri="d31d4bc3-05fd-4e2c-bcb8-4778709ae54b"/>
    <ds:schemaRef ds:uri="9d6bbbbb-b2b4-4892-8a5f-12d07a15ef72"/>
  </ds:schemaRefs>
</ds:datastoreItem>
</file>

<file path=customXml/itemProps2.xml><?xml version="1.0" encoding="utf-8"?>
<ds:datastoreItem xmlns:ds="http://schemas.openxmlformats.org/officeDocument/2006/customXml" ds:itemID="{C64DA10C-4887-4AEF-8543-0B50C8150F0C}"/>
</file>

<file path=customXml/itemProps3.xml><?xml version="1.0" encoding="utf-8"?>
<ds:datastoreItem xmlns:ds="http://schemas.openxmlformats.org/officeDocument/2006/customXml" ds:itemID="{0207C7A6-5008-4129-B47A-FCBA53370C2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0c1128d-c062-45c9-b6cb-a7f1c8c9dd1d}" enabled="1" method="Standard" siteId="{e7ef6e9c-1970-4277-9a29-c3e1ccc34ae3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Kleszcz, Karol</dc:creator>
  <cp:lastModifiedBy>Sledziewska, Ewelina</cp:lastModifiedBy>
  <dcterms:created xsi:type="dcterms:W3CDTF">2023-11-23T20:18:23Z</dcterms:created>
  <dcterms:modified xsi:type="dcterms:W3CDTF">2024-02-12T12:14:31Z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0x010100275C9687108B434CAF6B4A7C86AAC5E2</vt:lpwstr>
  </property>
</Properties>
</file>